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kevin/"/>
    </mc:Choice>
  </mc:AlternateContent>
  <xr:revisionPtr revIDLastSave="0" documentId="8_{A9F4D594-3B1B-BF49-A5D0-EA8CD12490E2}" xr6:coauthVersionLast="47" xr6:coauthVersionMax="47" xr10:uidLastSave="{00000000-0000-0000-0000-000000000000}"/>
  <bookViews>
    <workbookView xWindow="0" yWindow="500" windowWidth="21120" windowHeight="15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B11" i="1"/>
  <c r="C6" i="1"/>
  <c r="C7" i="1" s="1"/>
  <c r="D7" i="1" l="1"/>
  <c r="C8" i="1"/>
  <c r="D6" i="1"/>
  <c r="E6" i="1"/>
  <c r="F6" i="1" s="1"/>
  <c r="C9" i="1" l="1"/>
  <c r="D8" i="1"/>
  <c r="E7" i="1"/>
  <c r="F7" i="1" s="1"/>
  <c r="E8" i="1" l="1"/>
  <c r="F8" i="1" s="1"/>
  <c r="D9" i="1"/>
  <c r="E9" i="1" s="1"/>
  <c r="F9" i="1" s="1"/>
  <c r="C10" i="1"/>
  <c r="D10" i="1" l="1"/>
  <c r="E10" i="1" s="1"/>
  <c r="F10" i="1" s="1"/>
  <c r="F11" i="1" s="1"/>
  <c r="E15" i="1"/>
  <c r="E16" i="1" s="1"/>
  <c r="C11" i="1" l="1"/>
  <c r="E17" i="1"/>
  <c r="E18" i="1" s="1"/>
  <c r="E19" i="1"/>
</calcChain>
</file>

<file path=xl/sharedStrings.xml><?xml version="1.0" encoding="utf-8"?>
<sst xmlns="http://schemas.openxmlformats.org/spreadsheetml/2006/main" count="17" uniqueCount="17">
  <si>
    <t>Potential Wage Increases</t>
  </si>
  <si>
    <t>National Agreement</t>
  </si>
  <si>
    <t>7/1/2020 - 6/1/2025</t>
  </si>
  <si>
    <t>Effective Date</t>
  </si>
  <si>
    <t>GWI</t>
  </si>
  <si>
    <t>Carmen Hourly rate</t>
  </si>
  <si>
    <t>Wage Increase from Prior Year</t>
  </si>
  <si>
    <t>Wage Increase from Starting Rate</t>
  </si>
  <si>
    <t>Increase in Wages</t>
  </si>
  <si>
    <t>Current</t>
  </si>
  <si>
    <t>Totals</t>
  </si>
  <si>
    <t>Starting Hourly Rate</t>
  </si>
  <si>
    <t>Ending Hourly Rate</t>
  </si>
  <si>
    <t>$ Increase Per Hour Over Agreement</t>
  </si>
  <si>
    <t>Compounded % Increase Over Agreement</t>
  </si>
  <si>
    <t>Average % Increase Per Year Over Agreement</t>
  </si>
  <si>
    <t>Total Gain over life of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</si>
</sst>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right"/>
    </xf>
    <xf numFmtId="1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5" fontId="3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vertical="center"/>
    </xf>
    <xf numFmtId="0" fontId="2" fillId="0" borderId="0" xfId="0" applyFont="1" applyFill="1"/>
    <xf numFmtId="0" fontId="0" fillId="0" borderId="0" xfId="0" applyFill="1"/>
    <xf numFmtId="10" fontId="2" fillId="0" borderId="5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65" fontId="1" fillId="0" borderId="6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left" vertical="center"/>
    </xf>
    <xf numFmtId="14" fontId="2" fillId="0" borderId="5" xfId="0" applyNumberFormat="1" applyFont="1" applyBorder="1" applyAlignment="1">
      <alignment horizontal="left" vertical="center"/>
    </xf>
    <xf numFmtId="10" fontId="2" fillId="0" borderId="5" xfId="0" applyNumberFormat="1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5" fontId="2" fillId="0" borderId="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H14" sqref="H14"/>
    </sheetView>
  </sheetViews>
  <sheetFormatPr baseColWidth="10" defaultColWidth="8.83203125" defaultRowHeight="16" x14ac:dyDescent="0.2"/>
  <cols>
    <col min="1" max="1" width="14.33203125" style="1" bestFit="1" customWidth="1"/>
    <col min="2" max="2" width="7.6640625" style="1" bestFit="1" customWidth="1"/>
    <col min="3" max="3" width="11.33203125" style="1" bestFit="1" customWidth="1"/>
    <col min="4" max="4" width="13.83203125" style="1" bestFit="1" customWidth="1"/>
    <col min="5" max="5" width="15" style="1" bestFit="1" customWidth="1"/>
    <col min="6" max="6" width="11.33203125" style="1" bestFit="1" customWidth="1"/>
    <col min="7" max="7" width="7.33203125" style="1" customWidth="1"/>
    <col min="8" max="8" width="29.1640625" style="1" customWidth="1"/>
    <col min="9" max="9" width="15.33203125" style="1" customWidth="1"/>
    <col min="10" max="10" width="12.6640625" style="1" customWidth="1"/>
  </cols>
  <sheetData>
    <row r="1" spans="1:10" ht="17" thickTop="1" x14ac:dyDescent="0.2">
      <c r="A1" s="40" t="s">
        <v>0</v>
      </c>
      <c r="B1" s="41"/>
      <c r="C1" s="41"/>
      <c r="D1" s="41"/>
      <c r="E1" s="41"/>
      <c r="F1" s="42"/>
    </row>
    <row r="2" spans="1:10" x14ac:dyDescent="0.2">
      <c r="A2" s="43" t="s">
        <v>1</v>
      </c>
      <c r="B2" s="44"/>
      <c r="C2" s="44"/>
      <c r="D2" s="44"/>
      <c r="E2" s="44"/>
      <c r="F2" s="45"/>
    </row>
    <row r="3" spans="1:10" x14ac:dyDescent="0.2">
      <c r="A3" s="43" t="s">
        <v>2</v>
      </c>
      <c r="B3" s="44"/>
      <c r="C3" s="44"/>
      <c r="D3" s="44"/>
      <c r="E3" s="44"/>
      <c r="F3" s="45"/>
      <c r="G3" s="2"/>
    </row>
    <row r="4" spans="1:10" ht="51" x14ac:dyDescent="0.2">
      <c r="A4" s="3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7" t="s">
        <v>8</v>
      </c>
      <c r="G4" s="8"/>
    </row>
    <row r="5" spans="1:10" x14ac:dyDescent="0.2">
      <c r="A5" s="9" t="s">
        <v>9</v>
      </c>
      <c r="B5" s="10"/>
      <c r="C5" s="11">
        <v>33.71</v>
      </c>
      <c r="D5" s="46"/>
      <c r="E5" s="47"/>
      <c r="F5" s="48"/>
      <c r="G5" s="12"/>
    </row>
    <row r="6" spans="1:10" s="19" customFormat="1" x14ac:dyDescent="0.2">
      <c r="A6" s="13">
        <v>44013</v>
      </c>
      <c r="B6" s="14">
        <v>0.03</v>
      </c>
      <c r="C6" s="15">
        <f>ROUND(C5*B6+C5,2)</f>
        <v>34.72</v>
      </c>
      <c r="D6" s="16">
        <f>C6-C5</f>
        <v>1.009999999999998</v>
      </c>
      <c r="E6" s="16">
        <f>C6-C5</f>
        <v>1.009999999999998</v>
      </c>
      <c r="F6" s="17">
        <f>E6*2080</f>
        <v>2100.7999999999956</v>
      </c>
      <c r="G6" s="12"/>
      <c r="H6" s="18"/>
      <c r="I6" s="18"/>
      <c r="J6" s="18"/>
    </row>
    <row r="7" spans="1:10" x14ac:dyDescent="0.2">
      <c r="A7" s="9">
        <v>44378</v>
      </c>
      <c r="B7" s="20">
        <v>3.5000000000000003E-2</v>
      </c>
      <c r="C7" s="15">
        <f>ROUND(C6*B7+C6,2)</f>
        <v>35.94</v>
      </c>
      <c r="D7" s="21">
        <f>C7-C6</f>
        <v>1.2199999999999989</v>
      </c>
      <c r="E7" s="21">
        <f>D7+E6</f>
        <v>2.2299999999999969</v>
      </c>
      <c r="F7" s="22">
        <f>E7*2080</f>
        <v>4638.3999999999933</v>
      </c>
      <c r="G7" s="23"/>
    </row>
    <row r="8" spans="1:10" x14ac:dyDescent="0.2">
      <c r="A8" s="9">
        <v>44743</v>
      </c>
      <c r="B8" s="20">
        <v>7.0000000000000007E-2</v>
      </c>
      <c r="C8" s="15">
        <f>ROUND(C7*B8+C7,2)</f>
        <v>38.46</v>
      </c>
      <c r="D8" s="16">
        <f t="shared" ref="D8:D10" si="0">C8-C7</f>
        <v>2.5200000000000031</v>
      </c>
      <c r="E8" s="21">
        <f>D8+E7</f>
        <v>4.75</v>
      </c>
      <c r="F8" s="22">
        <f t="shared" ref="F8:F9" si="1">E8*2080</f>
        <v>9880</v>
      </c>
      <c r="G8" s="24"/>
    </row>
    <row r="9" spans="1:10" x14ac:dyDescent="0.2">
      <c r="A9" s="9">
        <v>45108</v>
      </c>
      <c r="B9" s="20">
        <v>0.04</v>
      </c>
      <c r="C9" s="15">
        <f>ROUND(C8*B9+C8,2)</f>
        <v>40</v>
      </c>
      <c r="D9" s="21">
        <f t="shared" si="0"/>
        <v>1.5399999999999991</v>
      </c>
      <c r="E9" s="21">
        <f t="shared" ref="E9:E10" si="2">D9+E8</f>
        <v>6.2899999999999991</v>
      </c>
      <c r="F9" s="22">
        <f t="shared" si="1"/>
        <v>13083.199999999999</v>
      </c>
    </row>
    <row r="10" spans="1:10" x14ac:dyDescent="0.2">
      <c r="A10" s="9">
        <v>45474</v>
      </c>
      <c r="B10" s="20">
        <v>4.4999999999999998E-2</v>
      </c>
      <c r="C10" s="15">
        <f>ROUND(C9*B10+C9,2)</f>
        <v>41.8</v>
      </c>
      <c r="D10" s="16">
        <f t="shared" si="0"/>
        <v>1.7999999999999972</v>
      </c>
      <c r="E10" s="21">
        <f t="shared" si="2"/>
        <v>8.0899999999999963</v>
      </c>
      <c r="F10" s="22">
        <f>E10*(2080/2)</f>
        <v>8413.5999999999967</v>
      </c>
    </row>
    <row r="11" spans="1:10" x14ac:dyDescent="0.2">
      <c r="A11" s="9" t="s">
        <v>10</v>
      </c>
      <c r="B11" s="20">
        <f>SUM(B6:B10)</f>
        <v>0.22000000000000003</v>
      </c>
      <c r="C11" s="49">
        <f>E16</f>
        <v>8.0899999999999963</v>
      </c>
      <c r="D11" s="50"/>
      <c r="E11" s="51"/>
      <c r="F11" s="22">
        <f>SUM(F6:F10)</f>
        <v>38115.999999999985</v>
      </c>
    </row>
    <row r="12" spans="1:10" x14ac:dyDescent="0.2">
      <c r="A12" s="52"/>
      <c r="B12" s="53"/>
      <c r="C12" s="53"/>
      <c r="D12" s="53"/>
      <c r="E12" s="54"/>
      <c r="F12" s="25"/>
    </row>
    <row r="13" spans="1:10" x14ac:dyDescent="0.2">
      <c r="A13" s="36"/>
      <c r="B13" s="37"/>
      <c r="C13" s="37"/>
      <c r="D13" s="37"/>
      <c r="E13" s="37"/>
      <c r="F13" s="38"/>
    </row>
    <row r="14" spans="1:10" x14ac:dyDescent="0.2">
      <c r="A14" s="29" t="s">
        <v>11</v>
      </c>
      <c r="B14" s="30"/>
      <c r="C14" s="30"/>
      <c r="D14" s="30"/>
      <c r="E14" s="35">
        <f>C5</f>
        <v>33.71</v>
      </c>
      <c r="F14" s="39"/>
    </row>
    <row r="15" spans="1:10" x14ac:dyDescent="0.2">
      <c r="A15" s="29" t="s">
        <v>12</v>
      </c>
      <c r="B15" s="30"/>
      <c r="C15" s="30"/>
      <c r="D15" s="30"/>
      <c r="E15" s="35">
        <f>C10</f>
        <v>41.8</v>
      </c>
      <c r="F15" s="39"/>
    </row>
    <row r="16" spans="1:10" x14ac:dyDescent="0.2">
      <c r="A16" s="29" t="s">
        <v>13</v>
      </c>
      <c r="B16" s="30"/>
      <c r="C16" s="30"/>
      <c r="D16" s="30"/>
      <c r="E16" s="35">
        <f>E15-E14</f>
        <v>8.0899999999999963</v>
      </c>
      <c r="F16" s="39"/>
    </row>
    <row r="17" spans="1:6" x14ac:dyDescent="0.2">
      <c r="A17" s="29" t="s">
        <v>14</v>
      </c>
      <c r="B17" s="30"/>
      <c r="C17" s="30"/>
      <c r="D17" s="30"/>
      <c r="E17" s="31">
        <f>E16/E14</f>
        <v>0.23998813408484118</v>
      </c>
      <c r="F17" s="32"/>
    </row>
    <row r="18" spans="1:6" x14ac:dyDescent="0.2">
      <c r="A18" s="33" t="s">
        <v>15</v>
      </c>
      <c r="B18" s="34"/>
      <c r="C18" s="34"/>
      <c r="D18" s="34"/>
      <c r="E18" s="31">
        <f>E17/5</f>
        <v>4.7997626816968238E-2</v>
      </c>
      <c r="F18" s="32"/>
    </row>
    <row r="19" spans="1:6" x14ac:dyDescent="0.2">
      <c r="A19" s="33" t="s">
        <v>16</v>
      </c>
      <c r="B19" s="34"/>
      <c r="C19" s="34"/>
      <c r="D19" s="34"/>
      <c r="E19" s="35">
        <f>SUM(F6:F10)</f>
        <v>38115.999999999985</v>
      </c>
      <c r="F19" s="32"/>
    </row>
    <row r="20" spans="1:6" ht="17" thickBot="1" x14ac:dyDescent="0.25">
      <c r="A20" s="26"/>
      <c r="B20" s="27"/>
      <c r="C20" s="27"/>
      <c r="D20" s="27"/>
      <c r="E20" s="27"/>
      <c r="F20" s="28"/>
    </row>
    <row r="21" spans="1:6" ht="17" thickTop="1" x14ac:dyDescent="0.2"/>
  </sheetData>
  <sheetProtection algorithmName="SHA-512" hashValue="eeT1ejfrB/dKttS8kf3HMpUQG/g+HSHAPGufjryRAyt4lnrVVKxzt53EMwU+QInZpkRloJBlX+w8ibiJKwubmA==" saltValue="+SQUviuAIaxn1Zrqe6P76A==" spinCount="100000" sheet="1" objects="1" scenarios="1"/>
  <mergeCells count="20">
    <mergeCell ref="A16:D16"/>
    <mergeCell ref="E16:F16"/>
    <mergeCell ref="A1:F1"/>
    <mergeCell ref="A2:F2"/>
    <mergeCell ref="A3:F3"/>
    <mergeCell ref="D5:F5"/>
    <mergeCell ref="C11:E11"/>
    <mergeCell ref="A12:E12"/>
    <mergeCell ref="A13:F13"/>
    <mergeCell ref="A14:D14"/>
    <mergeCell ref="E14:F14"/>
    <mergeCell ref="A15:D15"/>
    <mergeCell ref="E15:F15"/>
    <mergeCell ref="A20:F20"/>
    <mergeCell ref="A17:D17"/>
    <mergeCell ref="E17:F17"/>
    <mergeCell ref="A18:D18"/>
    <mergeCell ref="E18:F18"/>
    <mergeCell ref="A19:D19"/>
    <mergeCell ref="E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Hollis, Matthew</dc:creator>
  <cp:lastModifiedBy>Microsoft Office User</cp:lastModifiedBy>
  <dcterms:created xsi:type="dcterms:W3CDTF">2022-08-29T18:29:33Z</dcterms:created>
  <dcterms:modified xsi:type="dcterms:W3CDTF">2022-09-03T13:30:06Z</dcterms:modified>
</cp:coreProperties>
</file>